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6\Распоряжение от 07.12.2016 №3536р Московский 52\"/>
    </mc:Choice>
  </mc:AlternateContent>
  <bookViews>
    <workbookView xWindow="720" yWindow="405" windowWidth="27555" windowHeight="12300"/>
  </bookViews>
  <sheets>
    <sheet name="6-14 с упр усл" sheetId="1" r:id="rId1"/>
  </sheets>
  <definedNames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3" localSheetId="0">#REF!</definedName>
    <definedName name="Excel_BuiltIn_Print_Area_3">"$#ССЫЛ!.$A$1:$AJ$35"</definedName>
    <definedName name="_xlnm.Print_Area" localSheetId="0">'6-14 с упр усл'!$A$1:$I$41</definedName>
  </definedNames>
  <calcPr calcId="152511"/>
</workbook>
</file>

<file path=xl/calcChain.xml><?xml version="1.0" encoding="utf-8"?>
<calcChain xmlns="http://schemas.openxmlformats.org/spreadsheetml/2006/main">
  <c r="I34" i="1" l="1"/>
  <c r="I33" i="1"/>
  <c r="I32" i="1"/>
  <c r="I31" i="1"/>
  <c r="I30" i="1"/>
  <c r="I29" i="1"/>
  <c r="I28" i="1"/>
  <c r="I26" i="1"/>
  <c r="I25" i="1"/>
  <c r="I24" i="1"/>
  <c r="I23" i="1"/>
  <c r="I21" i="1"/>
  <c r="I20" i="1"/>
  <c r="I19" i="1"/>
  <c r="I18" i="1"/>
  <c r="I17" i="1"/>
  <c r="I16" i="1"/>
  <c r="I15" i="1"/>
  <c r="I13" i="1"/>
  <c r="I12" i="1"/>
  <c r="I11" i="1"/>
  <c r="I10" i="1"/>
  <c r="I27" i="1" l="1"/>
  <c r="I22" i="1"/>
  <c r="H27" i="1" l="1"/>
  <c r="H22" i="1"/>
  <c r="H14" i="1"/>
  <c r="H9" i="1"/>
  <c r="I9" i="1"/>
  <c r="I14" i="1"/>
  <c r="I35" i="1" s="1"/>
  <c r="I37" i="1" s="1"/>
  <c r="H37" i="1" l="1"/>
</calcChain>
</file>

<file path=xl/sharedStrings.xml><?xml version="1.0" encoding="utf-8"?>
<sst xmlns="http://schemas.openxmlformats.org/spreadsheetml/2006/main" count="62" uniqueCount="56">
  <si>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</si>
  <si>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</si>
  <si>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</si>
  <si>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</si>
  <si>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Перечень обязательных работ, услуг</t>
  </si>
  <si>
    <t>Стоимость работ (размер платы) в руб. по многоквартирным домам</t>
  </si>
  <si>
    <t>Периодичность</t>
  </si>
  <si>
    <t>6-14 эт МКД</t>
  </si>
  <si>
    <t>I. Содержание помещений общего пользования</t>
  </si>
  <si>
    <t>1. Сухая и влажная  уборка полов во всех помещениях общего пользования</t>
  </si>
  <si>
    <t>1 раз(а) в неделю</t>
  </si>
  <si>
    <t xml:space="preserve">2. Сухая и влажная уборка полов кабины лифта </t>
  </si>
  <si>
    <t>3. Мытье окон, рам</t>
  </si>
  <si>
    <t>1 раз(а) в год</t>
  </si>
  <si>
    <t>4. Мытье перил, дверей плафонов в помещениях общего пользования</t>
  </si>
  <si>
    <t>II. Уборка земельного участка, входящего в состав общего имущества многоквартирного дома</t>
  </si>
  <si>
    <t>5. Уборка  придомовой территории в летний период</t>
  </si>
  <si>
    <t>1 раз(а) в 2 недели</t>
  </si>
  <si>
    <t>6. Очистка урн</t>
  </si>
  <si>
    <t>7. Уборка мусора на контейнерных площадках (помойных ям)</t>
  </si>
  <si>
    <t>5 раз(а) в неделю</t>
  </si>
  <si>
    <t>8. Очистка придомовой территории от снега при отсутствии снегопадов</t>
  </si>
  <si>
    <t>2 раз(а) в неделю</t>
  </si>
  <si>
    <t>9.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</si>
  <si>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>по мере необходимости. Начало работ не позднее _____ часов после начала снегопада</t>
  </si>
  <si>
    <t xml:space="preserve">10. Проверка и при необходимости очистка кровли от скопления снега и наледи, сосулек и уборка механизированным способом
</t>
  </si>
  <si>
    <t>2 раз(а) в год</t>
  </si>
  <si>
    <t>11. Вывоз твердых бытовых отходов (ТБО), КГО</t>
  </si>
  <si>
    <t xml:space="preserve">4 раз(а) в неделю контейнера </t>
  </si>
  <si>
    <t>III. Подготовка многоквартирного дома к сезонной эксплуатации</t>
  </si>
  <si>
    <t xml:space="preserve">12. Сезонный осмотр конструкций здания( фасадов, стен, фундаментов, кровли)
</t>
  </si>
  <si>
    <t>4 раз(а) в год</t>
  </si>
  <si>
    <t xml:space="preserve">13.Контроль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</si>
  <si>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</si>
  <si>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(указать период устранения неисправности)</t>
  </si>
  <si>
    <t xml:space="preserve">15.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</t>
  </si>
  <si>
    <t>IV. Проведение технических осмотров и мелкий ремонт</t>
  </si>
  <si>
    <t>16. Техническое обслуживание и сезонное управление оборудованием систем вентиляции и дымоудаления,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</si>
  <si>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</si>
  <si>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17.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</si>
  <si>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</si>
  <si>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18. Дератизация, дщезинсекция</t>
  </si>
  <si>
    <t>19. Пожарная сигнализация</t>
  </si>
  <si>
    <t>20. Тех обслуживание лифтов</t>
  </si>
  <si>
    <t>21. Обслуживание общедомовых приборов электроэнергии, отопления, водоснабжения</t>
  </si>
  <si>
    <t>22. Услуги по управлению</t>
  </si>
  <si>
    <t>Площадь жилых помещений</t>
  </si>
  <si>
    <t xml:space="preserve">Стоимость на 1 кв. м. общей площади (руб./мес.)         (размер платы в месяц на 1 кв. м.)  </t>
  </si>
  <si>
    <t>месяцы</t>
  </si>
  <si>
    <t>Лот № 1</t>
  </si>
  <si>
    <t>Жилой район             Территориальный округ Майская горка</t>
  </si>
  <si>
    <t>пр. Московский, д. 52</t>
  </si>
  <si>
    <t>Общая годовая стоимость работ по многоквартирным домам</t>
  </si>
  <si>
    <t>к Извещению о проведении</t>
  </si>
  <si>
    <t>открытого конкурса</t>
  </si>
  <si>
    <t>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</si>
</sst>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  <charset val="204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/>
    <xf numFmtId="0" fontId="3" fillId="2" borderId="0" xfId="0" applyFont="1" applyFill="1" applyAlignment="1"/>
    <xf numFmtId="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left" vertical="top"/>
    </xf>
    <xf numFmtId="4" fontId="5" fillId="3" borderId="1" xfId="0" applyNumberFormat="1" applyFont="1" applyFill="1" applyBorder="1" applyAlignment="1">
      <alignment horizontal="left" vertical="top"/>
    </xf>
    <xf numFmtId="4" fontId="7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/>
    </xf>
    <xf numFmtId="4" fontId="3" fillId="0" borderId="0" xfId="0" applyNumberFormat="1" applyFont="1" applyAlignment="1"/>
    <xf numFmtId="4" fontId="3" fillId="0" borderId="0" xfId="0" applyNumberFormat="1" applyFont="1" applyFill="1" applyAlignment="1"/>
    <xf numFmtId="4" fontId="3" fillId="2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left" vertical="top"/>
    </xf>
    <xf numFmtId="4" fontId="5" fillId="3" borderId="1" xfId="0" applyNumberFormat="1" applyFont="1" applyFill="1" applyBorder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4"/>
  <sheetViews>
    <sheetView tabSelected="1" view="pageBreakPreview" zoomScaleNormal="100" zoomScaleSheetLayoutView="100" workbookViewId="0">
      <pane xSplit="6" ySplit="8" topLeftCell="G30" activePane="bottomRight" state="frozen"/>
      <selection pane="topRight" activeCell="CV1" sqref="CV1"/>
      <selection pane="bottomLeft" activeCell="A29" sqref="A29"/>
      <selection pane="bottomRight" activeCell="J35" sqref="J35"/>
    </sheetView>
  </sheetViews>
  <sheetFormatPr defaultRowHeight="12.75" x14ac:dyDescent="0.2"/>
  <cols>
    <col min="1" max="5" width="9.140625" style="7"/>
    <col min="6" max="6" width="12.85546875" style="7" customWidth="1"/>
    <col min="7" max="7" width="22.28515625" style="7" customWidth="1"/>
    <col min="8" max="8" width="19" style="4" customWidth="1"/>
    <col min="9" max="9" width="23" style="1" customWidth="1"/>
    <col min="10" max="10" width="14.85546875" style="26" customWidth="1"/>
    <col min="11" max="12" width="9.140625" style="26"/>
    <col min="13" max="65" width="9.140625" style="1"/>
  </cols>
  <sheetData>
    <row r="1" spans="1:12" s="1" customFormat="1" ht="16.5" customHeight="1" x14ac:dyDescent="0.2">
      <c r="A1" s="33" t="s">
        <v>0</v>
      </c>
      <c r="B1" s="33"/>
      <c r="C1" s="33"/>
      <c r="D1" s="33"/>
      <c r="E1" s="33"/>
      <c r="F1" s="33"/>
      <c r="G1" s="33"/>
      <c r="H1" s="4"/>
      <c r="I1" s="1" t="s">
        <v>55</v>
      </c>
      <c r="J1" s="26"/>
      <c r="K1" s="26"/>
      <c r="L1" s="26"/>
    </row>
    <row r="2" spans="1:12" s="1" customFormat="1" ht="16.5" customHeight="1" x14ac:dyDescent="0.2">
      <c r="A2" s="33" t="s">
        <v>1</v>
      </c>
      <c r="B2" s="33"/>
      <c r="C2" s="33"/>
      <c r="D2" s="33"/>
      <c r="E2" s="33"/>
      <c r="F2" s="33"/>
      <c r="G2" s="33"/>
      <c r="H2" s="4"/>
      <c r="I2" s="1" t="s">
        <v>53</v>
      </c>
      <c r="J2" s="26"/>
      <c r="K2" s="26"/>
      <c r="L2" s="26"/>
    </row>
    <row r="3" spans="1:12" s="1" customFormat="1" ht="16.5" customHeight="1" x14ac:dyDescent="0.2">
      <c r="A3" s="33" t="s">
        <v>2</v>
      </c>
      <c r="B3" s="33"/>
      <c r="C3" s="33"/>
      <c r="D3" s="33"/>
      <c r="E3" s="33"/>
      <c r="F3" s="33"/>
      <c r="G3" s="33"/>
      <c r="H3" s="4"/>
      <c r="I3" s="1" t="s">
        <v>54</v>
      </c>
      <c r="J3" s="26"/>
      <c r="K3" s="26"/>
      <c r="L3" s="26"/>
    </row>
    <row r="4" spans="1:12" s="1" customFormat="1" ht="16.5" customHeight="1" x14ac:dyDescent="0.2">
      <c r="A4" s="33" t="s">
        <v>3</v>
      </c>
      <c r="B4" s="33"/>
      <c r="C4" s="33"/>
      <c r="D4" s="33"/>
      <c r="E4" s="33"/>
      <c r="F4" s="33"/>
      <c r="G4" s="33"/>
      <c r="H4" s="4"/>
      <c r="J4" s="26"/>
      <c r="K4" s="26"/>
      <c r="L4" s="26"/>
    </row>
    <row r="5" spans="1:12" s="1" customFormat="1" ht="6" customHeight="1" x14ac:dyDescent="0.2">
      <c r="A5" s="5"/>
      <c r="B5" s="5"/>
      <c r="C5" s="5"/>
      <c r="D5" s="5"/>
      <c r="E5" s="5"/>
      <c r="F5" s="5"/>
      <c r="G5" s="5"/>
      <c r="H5" s="4"/>
      <c r="J5" s="26"/>
      <c r="K5" s="26"/>
      <c r="L5" s="26"/>
    </row>
    <row r="6" spans="1:12" s="1" customFormat="1" x14ac:dyDescent="0.2">
      <c r="A6" s="6" t="s">
        <v>49</v>
      </c>
      <c r="B6" s="6" t="s">
        <v>50</v>
      </c>
      <c r="C6" s="7"/>
      <c r="D6" s="7"/>
      <c r="E6" s="7"/>
      <c r="F6" s="7"/>
      <c r="G6" s="7"/>
      <c r="H6" s="4"/>
      <c r="J6" s="26"/>
      <c r="K6" s="26"/>
      <c r="L6" s="26"/>
    </row>
    <row r="7" spans="1:12" s="1" customFormat="1" ht="26.25" customHeight="1" x14ac:dyDescent="0.2">
      <c r="A7" s="34" t="s">
        <v>4</v>
      </c>
      <c r="B7" s="34"/>
      <c r="C7" s="34"/>
      <c r="D7" s="34"/>
      <c r="E7" s="34"/>
      <c r="F7" s="34"/>
      <c r="G7" s="34" t="s">
        <v>5</v>
      </c>
      <c r="H7" s="34"/>
      <c r="I7" s="34"/>
      <c r="J7" s="26"/>
      <c r="K7" s="26"/>
      <c r="L7" s="26"/>
    </row>
    <row r="8" spans="1:12" s="2" customFormat="1" x14ac:dyDescent="0.2">
      <c r="A8" s="34"/>
      <c r="B8" s="34"/>
      <c r="C8" s="34"/>
      <c r="D8" s="34"/>
      <c r="E8" s="34"/>
      <c r="F8" s="34"/>
      <c r="G8" s="8" t="s">
        <v>6</v>
      </c>
      <c r="H8" s="8" t="s">
        <v>7</v>
      </c>
      <c r="I8" s="9" t="s">
        <v>51</v>
      </c>
      <c r="J8" s="27"/>
      <c r="K8" s="27"/>
      <c r="L8" s="27"/>
    </row>
    <row r="9" spans="1:12" s="1" customFormat="1" x14ac:dyDescent="0.2">
      <c r="A9" s="35" t="s">
        <v>8</v>
      </c>
      <c r="B9" s="35"/>
      <c r="C9" s="35"/>
      <c r="D9" s="35"/>
      <c r="E9" s="35"/>
      <c r="F9" s="35"/>
      <c r="G9" s="10"/>
      <c r="H9" s="11">
        <f>SUM(H10:H13)</f>
        <v>4.58</v>
      </c>
      <c r="I9" s="12">
        <f>SUM(I10:I13)</f>
        <v>393815.88</v>
      </c>
      <c r="J9" s="26"/>
      <c r="K9" s="26"/>
      <c r="L9" s="26"/>
    </row>
    <row r="10" spans="1:12" s="1" customFormat="1" x14ac:dyDescent="0.2">
      <c r="A10" s="32" t="s">
        <v>9</v>
      </c>
      <c r="B10" s="32"/>
      <c r="C10" s="32"/>
      <c r="D10" s="32"/>
      <c r="E10" s="32"/>
      <c r="F10" s="32"/>
      <c r="G10" s="13" t="s">
        <v>10</v>
      </c>
      <c r="H10" s="14">
        <v>4.3499999999999996</v>
      </c>
      <c r="I10" s="15">
        <f>H10*12*I36</f>
        <v>374039.1</v>
      </c>
      <c r="J10" s="26"/>
      <c r="K10" s="26"/>
      <c r="L10" s="26"/>
    </row>
    <row r="11" spans="1:12" s="1" customFormat="1" x14ac:dyDescent="0.2">
      <c r="A11" s="32" t="s">
        <v>11</v>
      </c>
      <c r="B11" s="32"/>
      <c r="C11" s="32"/>
      <c r="D11" s="32"/>
      <c r="E11" s="32"/>
      <c r="F11" s="32"/>
      <c r="G11" s="13" t="s">
        <v>10</v>
      </c>
      <c r="H11" s="14">
        <v>0.13</v>
      </c>
      <c r="I11" s="15">
        <f>H11*12*I36</f>
        <v>11178.18</v>
      </c>
      <c r="J11" s="26"/>
      <c r="K11" s="26"/>
      <c r="L11" s="26"/>
    </row>
    <row r="12" spans="1:12" s="1" customFormat="1" x14ac:dyDescent="0.2">
      <c r="A12" s="32" t="s">
        <v>12</v>
      </c>
      <c r="B12" s="32"/>
      <c r="C12" s="32"/>
      <c r="D12" s="32"/>
      <c r="E12" s="32"/>
      <c r="F12" s="32"/>
      <c r="G12" s="13" t="s">
        <v>13</v>
      </c>
      <c r="H12" s="14">
        <v>7.0000000000000007E-2</v>
      </c>
      <c r="I12" s="15">
        <f>H12*12*I36</f>
        <v>6019.02</v>
      </c>
      <c r="J12" s="26"/>
      <c r="K12" s="26"/>
      <c r="L12" s="26"/>
    </row>
    <row r="13" spans="1:12" s="1" customFormat="1" x14ac:dyDescent="0.2">
      <c r="A13" s="32" t="s">
        <v>14</v>
      </c>
      <c r="B13" s="32"/>
      <c r="C13" s="32"/>
      <c r="D13" s="32"/>
      <c r="E13" s="32"/>
      <c r="F13" s="32"/>
      <c r="G13" s="13" t="s">
        <v>13</v>
      </c>
      <c r="H13" s="14">
        <v>0.03</v>
      </c>
      <c r="I13" s="15">
        <f>H13*12*I36</f>
        <v>2579.58</v>
      </c>
      <c r="J13" s="26"/>
      <c r="K13" s="26"/>
      <c r="L13" s="26"/>
    </row>
    <row r="14" spans="1:12" s="1" customFormat="1" ht="23.85" customHeight="1" x14ac:dyDescent="0.2">
      <c r="A14" s="36" t="s">
        <v>15</v>
      </c>
      <c r="B14" s="36"/>
      <c r="C14" s="36"/>
      <c r="D14" s="36"/>
      <c r="E14" s="36"/>
      <c r="F14" s="36"/>
      <c r="G14" s="10"/>
      <c r="H14" s="11">
        <f>SUM(H15:H21)</f>
        <v>4.9399999999999995</v>
      </c>
      <c r="I14" s="12">
        <f>SUM(I15:I21)</f>
        <v>424770.83999999997</v>
      </c>
      <c r="J14" s="26"/>
      <c r="K14" s="26"/>
      <c r="L14" s="26"/>
    </row>
    <row r="15" spans="1:12" s="1" customFormat="1" x14ac:dyDescent="0.2">
      <c r="A15" s="32" t="s">
        <v>16</v>
      </c>
      <c r="B15" s="32"/>
      <c r="C15" s="32"/>
      <c r="D15" s="32"/>
      <c r="E15" s="32"/>
      <c r="F15" s="32"/>
      <c r="G15" s="13" t="s">
        <v>17</v>
      </c>
      <c r="H15" s="14">
        <v>1.21</v>
      </c>
      <c r="I15" s="15">
        <f>H15*12*I36</f>
        <v>104043.06</v>
      </c>
      <c r="J15" s="26"/>
      <c r="K15" s="26"/>
      <c r="L15" s="26"/>
    </row>
    <row r="16" spans="1:12" s="1" customFormat="1" x14ac:dyDescent="0.2">
      <c r="A16" s="32" t="s">
        <v>18</v>
      </c>
      <c r="B16" s="32"/>
      <c r="C16" s="32"/>
      <c r="D16" s="32"/>
      <c r="E16" s="32"/>
      <c r="F16" s="32"/>
      <c r="G16" s="13" t="s">
        <v>10</v>
      </c>
      <c r="H16" s="14">
        <v>0.04</v>
      </c>
      <c r="I16" s="15">
        <f>H16*12*I36</f>
        <v>3439.44</v>
      </c>
      <c r="J16" s="26"/>
      <c r="K16" s="26"/>
      <c r="L16" s="26"/>
    </row>
    <row r="17" spans="1:12" s="1" customFormat="1" x14ac:dyDescent="0.2">
      <c r="A17" s="32" t="s">
        <v>19</v>
      </c>
      <c r="B17" s="32"/>
      <c r="C17" s="32"/>
      <c r="D17" s="32"/>
      <c r="E17" s="32"/>
      <c r="F17" s="32"/>
      <c r="G17" s="13" t="s">
        <v>20</v>
      </c>
      <c r="H17" s="14">
        <v>0.22</v>
      </c>
      <c r="I17" s="15">
        <f>H17*12*I36</f>
        <v>18916.920000000002</v>
      </c>
      <c r="J17" s="26"/>
      <c r="K17" s="26"/>
      <c r="L17" s="26"/>
    </row>
    <row r="18" spans="1:12" s="1" customFormat="1" x14ac:dyDescent="0.2">
      <c r="A18" s="32" t="s">
        <v>21</v>
      </c>
      <c r="B18" s="32"/>
      <c r="C18" s="32"/>
      <c r="D18" s="32"/>
      <c r="E18" s="32"/>
      <c r="F18" s="32"/>
      <c r="G18" s="13" t="s">
        <v>22</v>
      </c>
      <c r="H18" s="14">
        <v>0.3</v>
      </c>
      <c r="I18" s="15">
        <f>H18*12*I36</f>
        <v>25795.799999999996</v>
      </c>
      <c r="J18" s="26"/>
      <c r="K18" s="26"/>
      <c r="L18" s="26"/>
    </row>
    <row r="19" spans="1:12" s="1" customFormat="1" ht="44.1" customHeight="1" x14ac:dyDescent="0.2">
      <c r="A19" s="37" t="s">
        <v>23</v>
      </c>
      <c r="B19" s="37"/>
      <c r="C19" s="37"/>
      <c r="D19" s="37"/>
      <c r="E19" s="37"/>
      <c r="F19" s="37"/>
      <c r="G19" s="16" t="s">
        <v>24</v>
      </c>
      <c r="H19" s="14">
        <v>0.93</v>
      </c>
      <c r="I19" s="15">
        <f>H19*12*I36</f>
        <v>79966.98</v>
      </c>
      <c r="J19" s="26"/>
      <c r="K19" s="26"/>
      <c r="L19" s="26"/>
    </row>
    <row r="20" spans="1:12" s="1" customFormat="1" x14ac:dyDescent="0.2">
      <c r="A20" s="37" t="s">
        <v>25</v>
      </c>
      <c r="B20" s="32"/>
      <c r="C20" s="32"/>
      <c r="D20" s="32"/>
      <c r="E20" s="32"/>
      <c r="F20" s="32"/>
      <c r="G20" s="13" t="s">
        <v>26</v>
      </c>
      <c r="H20" s="14">
        <v>0.17</v>
      </c>
      <c r="I20" s="15">
        <f>H20*12*I36</f>
        <v>14617.62</v>
      </c>
      <c r="J20" s="26"/>
      <c r="K20" s="26"/>
      <c r="L20" s="26"/>
    </row>
    <row r="21" spans="1:12" s="1" customFormat="1" ht="23.25" customHeight="1" x14ac:dyDescent="0.2">
      <c r="A21" s="32" t="s">
        <v>27</v>
      </c>
      <c r="B21" s="32"/>
      <c r="C21" s="32"/>
      <c r="D21" s="32"/>
      <c r="E21" s="32"/>
      <c r="F21" s="32"/>
      <c r="G21" s="17" t="s">
        <v>28</v>
      </c>
      <c r="H21" s="14">
        <v>2.0699999999999998</v>
      </c>
      <c r="I21" s="15">
        <f>H21*12*I36</f>
        <v>177991.01999999996</v>
      </c>
      <c r="J21" s="26"/>
      <c r="K21" s="26"/>
      <c r="L21" s="26"/>
    </row>
    <row r="22" spans="1:12" s="1" customFormat="1" ht="13.5" customHeight="1" x14ac:dyDescent="0.2">
      <c r="A22" s="36" t="s">
        <v>29</v>
      </c>
      <c r="B22" s="36"/>
      <c r="C22" s="36"/>
      <c r="D22" s="36"/>
      <c r="E22" s="36"/>
      <c r="F22" s="36"/>
      <c r="G22" s="10"/>
      <c r="H22" s="11">
        <f>SUM(H23:H26)</f>
        <v>4.21</v>
      </c>
      <c r="I22" s="12">
        <f>I23+I24+I25+I26</f>
        <v>362001.05999999994</v>
      </c>
      <c r="J22" s="26"/>
      <c r="K22" s="26"/>
      <c r="L22" s="26"/>
    </row>
    <row r="23" spans="1:12" s="1" customFormat="1" x14ac:dyDescent="0.2">
      <c r="A23" s="37" t="s">
        <v>30</v>
      </c>
      <c r="B23" s="32"/>
      <c r="C23" s="32"/>
      <c r="D23" s="32"/>
      <c r="E23" s="32"/>
      <c r="F23" s="32"/>
      <c r="G23" s="13" t="s">
        <v>31</v>
      </c>
      <c r="H23" s="14">
        <v>0.89</v>
      </c>
      <c r="I23" s="15">
        <f>H23*12*I36</f>
        <v>76527.539999999994</v>
      </c>
      <c r="J23" s="26"/>
      <c r="K23" s="26"/>
      <c r="L23" s="26"/>
    </row>
    <row r="24" spans="1:12" s="1" customFormat="1" ht="28.5" customHeight="1" x14ac:dyDescent="0.2">
      <c r="A24" s="37" t="s">
        <v>32</v>
      </c>
      <c r="B24" s="37"/>
      <c r="C24" s="37"/>
      <c r="D24" s="37"/>
      <c r="E24" s="37"/>
      <c r="F24" s="37"/>
      <c r="G24" s="13" t="s">
        <v>13</v>
      </c>
      <c r="H24" s="14">
        <v>1.38</v>
      </c>
      <c r="I24" s="15">
        <f>H24*12*I36</f>
        <v>118660.68</v>
      </c>
      <c r="J24" s="26"/>
      <c r="K24" s="26"/>
      <c r="L24" s="26"/>
    </row>
    <row r="25" spans="1:12" s="1" customFormat="1" ht="46.5" customHeight="1" x14ac:dyDescent="0.2">
      <c r="A25" s="37" t="s">
        <v>33</v>
      </c>
      <c r="B25" s="37"/>
      <c r="C25" s="37"/>
      <c r="D25" s="37"/>
      <c r="E25" s="37"/>
      <c r="F25" s="37"/>
      <c r="G25" s="16" t="s">
        <v>34</v>
      </c>
      <c r="H25" s="14">
        <v>0.03</v>
      </c>
      <c r="I25" s="15">
        <f>H25*12*I36</f>
        <v>2579.58</v>
      </c>
      <c r="J25" s="26"/>
      <c r="K25" s="26"/>
      <c r="L25" s="26"/>
    </row>
    <row r="26" spans="1:12" s="1" customFormat="1" ht="89.25" customHeight="1" x14ac:dyDescent="0.2">
      <c r="A26" s="37" t="s">
        <v>35</v>
      </c>
      <c r="B26" s="37"/>
      <c r="C26" s="37"/>
      <c r="D26" s="37"/>
      <c r="E26" s="37"/>
      <c r="F26" s="37"/>
      <c r="G26" s="13" t="s">
        <v>13</v>
      </c>
      <c r="H26" s="14">
        <v>1.91</v>
      </c>
      <c r="I26" s="15">
        <f>H26*12*I36</f>
        <v>164233.25999999998</v>
      </c>
      <c r="J26" s="26"/>
      <c r="K26" s="26"/>
      <c r="L26" s="26"/>
    </row>
    <row r="27" spans="1:12" s="1" customFormat="1" x14ac:dyDescent="0.2">
      <c r="A27" s="35" t="s">
        <v>36</v>
      </c>
      <c r="B27" s="35"/>
      <c r="C27" s="35"/>
      <c r="D27" s="35"/>
      <c r="E27" s="35"/>
      <c r="F27" s="35"/>
      <c r="G27" s="10"/>
      <c r="H27" s="11">
        <f>SUM(H28:H30)</f>
        <v>4.67</v>
      </c>
      <c r="I27" s="25">
        <f>I28+I29+I30</f>
        <v>401554.62</v>
      </c>
      <c r="J27" s="26"/>
      <c r="K27" s="26"/>
      <c r="L27" s="26"/>
    </row>
    <row r="28" spans="1:12" s="1" customFormat="1" ht="184.5" customHeight="1" x14ac:dyDescent="0.2">
      <c r="A28" s="37" t="s">
        <v>37</v>
      </c>
      <c r="B28" s="37"/>
      <c r="C28" s="37"/>
      <c r="D28" s="37"/>
      <c r="E28" s="37"/>
      <c r="F28" s="37"/>
      <c r="G28" s="16" t="s">
        <v>38</v>
      </c>
      <c r="H28" s="14">
        <v>1.57</v>
      </c>
      <c r="I28" s="15">
        <f>H28*12*I36</f>
        <v>134998.01999999999</v>
      </c>
      <c r="J28" s="26"/>
      <c r="K28" s="26"/>
      <c r="L28" s="26"/>
    </row>
    <row r="29" spans="1:12" s="1" customFormat="1" ht="72.75" customHeight="1" x14ac:dyDescent="0.2">
      <c r="A29" s="32" t="s">
        <v>39</v>
      </c>
      <c r="B29" s="32"/>
      <c r="C29" s="32"/>
      <c r="D29" s="32"/>
      <c r="E29" s="32"/>
      <c r="F29" s="32"/>
      <c r="G29" s="16" t="s">
        <v>40</v>
      </c>
      <c r="H29" s="14">
        <v>2.75</v>
      </c>
      <c r="I29" s="15">
        <f>H29*12*I36</f>
        <v>236461.5</v>
      </c>
      <c r="J29" s="26"/>
      <c r="K29" s="26"/>
      <c r="L29" s="26"/>
    </row>
    <row r="30" spans="1:12" s="1" customFormat="1" x14ac:dyDescent="0.2">
      <c r="A30" s="32" t="s">
        <v>41</v>
      </c>
      <c r="B30" s="32"/>
      <c r="C30" s="32"/>
      <c r="D30" s="32"/>
      <c r="E30" s="32"/>
      <c r="F30" s="32"/>
      <c r="G30" s="13" t="s">
        <v>31</v>
      </c>
      <c r="H30" s="14">
        <v>0.35</v>
      </c>
      <c r="I30" s="15">
        <f>H30*12*I36</f>
        <v>30095.099999999995</v>
      </c>
      <c r="J30" s="26"/>
      <c r="K30" s="26"/>
      <c r="L30" s="26"/>
    </row>
    <row r="31" spans="1:12" s="1" customFormat="1" x14ac:dyDescent="0.2">
      <c r="A31" s="32" t="s">
        <v>42</v>
      </c>
      <c r="B31" s="32"/>
      <c r="C31" s="32"/>
      <c r="D31" s="32"/>
      <c r="E31" s="32"/>
      <c r="F31" s="32"/>
      <c r="G31" s="13"/>
      <c r="H31" s="18">
        <v>1.85</v>
      </c>
      <c r="I31" s="19">
        <f>H31*12*I36</f>
        <v>159074.10000000003</v>
      </c>
      <c r="J31" s="26"/>
      <c r="K31" s="26"/>
      <c r="L31" s="26"/>
    </row>
    <row r="32" spans="1:12" s="1" customFormat="1" x14ac:dyDescent="0.2">
      <c r="A32" s="32" t="s">
        <v>43</v>
      </c>
      <c r="B32" s="32"/>
      <c r="C32" s="32"/>
      <c r="D32" s="32"/>
      <c r="E32" s="32"/>
      <c r="F32" s="32"/>
      <c r="G32" s="13"/>
      <c r="H32" s="18">
        <v>3.06</v>
      </c>
      <c r="I32" s="19">
        <f>H32*12*I36</f>
        <v>263117.15999999997</v>
      </c>
      <c r="J32" s="26"/>
      <c r="K32" s="26"/>
      <c r="L32" s="26"/>
    </row>
    <row r="33" spans="1:67" s="1" customFormat="1" x14ac:dyDescent="0.2">
      <c r="A33" s="32" t="s">
        <v>44</v>
      </c>
      <c r="B33" s="32"/>
      <c r="C33" s="32"/>
      <c r="D33" s="32"/>
      <c r="E33" s="32"/>
      <c r="F33" s="32"/>
      <c r="G33" s="13"/>
      <c r="H33" s="18">
        <v>0.32</v>
      </c>
      <c r="I33" s="19">
        <f>H33*12*I36</f>
        <v>27515.52</v>
      </c>
      <c r="J33" s="26"/>
      <c r="K33" s="26"/>
      <c r="L33" s="26"/>
    </row>
    <row r="34" spans="1:67" s="1" customFormat="1" x14ac:dyDescent="0.2">
      <c r="A34" s="38" t="s">
        <v>45</v>
      </c>
      <c r="B34" s="38"/>
      <c r="C34" s="38"/>
      <c r="D34" s="38"/>
      <c r="E34" s="38"/>
      <c r="F34" s="38"/>
      <c r="G34" s="20"/>
      <c r="H34" s="18">
        <v>3.85</v>
      </c>
      <c r="I34" s="19">
        <f>H34*12*I36</f>
        <v>331046.10000000003</v>
      </c>
      <c r="J34" s="26"/>
      <c r="K34" s="26"/>
      <c r="L34" s="26"/>
    </row>
    <row r="35" spans="1:67" s="1" customFormat="1" x14ac:dyDescent="0.2">
      <c r="A35" s="21" t="s">
        <v>52</v>
      </c>
      <c r="B35" s="21"/>
      <c r="C35" s="21"/>
      <c r="D35" s="21"/>
      <c r="E35" s="21"/>
      <c r="F35" s="21"/>
      <c r="G35" s="21"/>
      <c r="H35" s="22"/>
      <c r="I35" s="23">
        <f>I34+I33+I32+I31+I27+I22+I14+I9</f>
        <v>2362895.2799999998</v>
      </c>
      <c r="J35" s="30"/>
      <c r="K35" s="30"/>
      <c r="L35" s="26"/>
    </row>
    <row r="36" spans="1:67" s="1" customFormat="1" x14ac:dyDescent="0.2">
      <c r="A36" s="38" t="s">
        <v>46</v>
      </c>
      <c r="B36" s="38"/>
      <c r="C36" s="38"/>
      <c r="D36" s="38"/>
      <c r="E36" s="38"/>
      <c r="F36" s="38"/>
      <c r="G36" s="20"/>
      <c r="H36" s="11"/>
      <c r="I36" s="12">
        <v>7165.5</v>
      </c>
      <c r="J36" s="31"/>
      <c r="K36" s="31"/>
      <c r="L36" s="26"/>
    </row>
    <row r="37" spans="1:67" s="3" customFormat="1" ht="25.5" customHeight="1" x14ac:dyDescent="0.2">
      <c r="A37" s="39" t="s">
        <v>47</v>
      </c>
      <c r="B37" s="39"/>
      <c r="C37" s="39"/>
      <c r="D37" s="39"/>
      <c r="E37" s="39"/>
      <c r="F37" s="39"/>
      <c r="G37" s="24"/>
      <c r="H37" s="24">
        <f>H14+H22+H27+H9+H31+H32+H33+H34</f>
        <v>27.48</v>
      </c>
      <c r="I37" s="23">
        <f t="shared" ref="I37" si="0">I35/12/I36</f>
        <v>27.479999999999997</v>
      </c>
      <c r="J37" s="28"/>
      <c r="K37" s="28"/>
      <c r="L37" s="29"/>
    </row>
    <row r="38" spans="1:67" s="1" customFormat="1" ht="12.75" customHeight="1" x14ac:dyDescent="0.2">
      <c r="A38" s="7"/>
      <c r="B38" s="7"/>
      <c r="C38" s="7"/>
      <c r="D38" s="7"/>
      <c r="E38" s="7"/>
      <c r="F38" s="7"/>
      <c r="G38" s="7"/>
      <c r="H38" s="4"/>
      <c r="J38" s="26"/>
      <c r="K38" s="26"/>
      <c r="L38" s="26"/>
    </row>
    <row r="39" spans="1:67" s="1" customFormat="1" ht="12.75" hidden="1" customHeight="1" x14ac:dyDescent="0.2">
      <c r="A39" s="7"/>
      <c r="B39" s="7"/>
      <c r="C39" s="7"/>
      <c r="D39" s="7"/>
      <c r="E39" s="7"/>
      <c r="F39" s="7"/>
      <c r="G39" s="7"/>
      <c r="H39" s="4"/>
      <c r="J39" s="26"/>
      <c r="K39" s="26"/>
      <c r="L39" s="26"/>
    </row>
    <row r="40" spans="1:67" s="1" customFormat="1" x14ac:dyDescent="0.2">
      <c r="A40" s="7"/>
      <c r="B40" s="7"/>
      <c r="C40" s="7"/>
      <c r="D40" s="7"/>
      <c r="E40" s="7"/>
      <c r="F40" s="7"/>
      <c r="G40" s="7"/>
      <c r="H40" s="4"/>
      <c r="J40" s="26"/>
      <c r="K40" s="26"/>
      <c r="L40" s="26"/>
      <c r="BN40"/>
      <c r="BO40"/>
    </row>
    <row r="41" spans="1:67" s="1" customFormat="1" x14ac:dyDescent="0.2">
      <c r="A41" s="7"/>
      <c r="B41" s="7"/>
      <c r="C41" s="7"/>
      <c r="D41" s="7"/>
      <c r="E41" s="7"/>
      <c r="F41" s="7"/>
      <c r="G41" s="7"/>
      <c r="H41" s="4"/>
      <c r="J41" s="26"/>
      <c r="K41" s="26"/>
      <c r="L41" s="26"/>
      <c r="BN41"/>
      <c r="BO41"/>
    </row>
    <row r="42" spans="1:67" s="1" customFormat="1" x14ac:dyDescent="0.2">
      <c r="A42" s="7" t="s">
        <v>48</v>
      </c>
      <c r="B42" s="7">
        <v>12</v>
      </c>
      <c r="C42" s="7"/>
      <c r="D42" s="7"/>
      <c r="E42" s="7"/>
      <c r="F42" s="7"/>
      <c r="G42" s="7"/>
      <c r="H42" s="4"/>
      <c r="J42" s="26"/>
      <c r="K42" s="26"/>
      <c r="L42" s="26"/>
    </row>
    <row r="43" spans="1:67" s="1" customFormat="1" x14ac:dyDescent="0.2">
      <c r="A43" s="7"/>
      <c r="B43" s="7"/>
      <c r="C43" s="7"/>
      <c r="D43" s="7"/>
      <c r="E43" s="7"/>
      <c r="F43" s="7"/>
      <c r="G43" s="7"/>
      <c r="H43" s="4"/>
      <c r="J43" s="26"/>
      <c r="K43" s="26"/>
      <c r="L43" s="26"/>
      <c r="BN43"/>
      <c r="BO43"/>
    </row>
    <row r="44" spans="1:67" s="1" customFormat="1" x14ac:dyDescent="0.2">
      <c r="A44" s="7"/>
      <c r="B44" s="7"/>
      <c r="C44" s="7"/>
      <c r="D44" s="7"/>
      <c r="E44" s="7"/>
      <c r="F44" s="7"/>
      <c r="G44" s="7"/>
      <c r="H44" s="4"/>
      <c r="J44" s="26"/>
      <c r="K44" s="26"/>
      <c r="L44" s="26"/>
      <c r="BN44"/>
      <c r="BO44"/>
    </row>
  </sheetData>
  <mergeCells count="34">
    <mergeCell ref="A34:F34"/>
    <mergeCell ref="A36:F36"/>
    <mergeCell ref="A37:F37"/>
    <mergeCell ref="A28:F28"/>
    <mergeCell ref="A29:F29"/>
    <mergeCell ref="A30:F30"/>
    <mergeCell ref="A31:F31"/>
    <mergeCell ref="A32:F32"/>
    <mergeCell ref="A33:F33"/>
    <mergeCell ref="A27:F27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15:F15"/>
    <mergeCell ref="A1:G1"/>
    <mergeCell ref="A2:G2"/>
    <mergeCell ref="A3:G3"/>
    <mergeCell ref="A4:G4"/>
    <mergeCell ref="A7:F8"/>
    <mergeCell ref="A9:F9"/>
    <mergeCell ref="G7:I7"/>
    <mergeCell ref="A10:F10"/>
    <mergeCell ref="A11:F11"/>
    <mergeCell ref="A12:F12"/>
    <mergeCell ref="A13:F13"/>
    <mergeCell ref="A14:F14"/>
  </mergeCells>
  <pageMargins left="0.43307086614173229" right="0.11811023622047245" top="0.23622047244094491" bottom="0.19685039370078741" header="0.51181102362204722" footer="0.51181102362204722"/>
  <pageSetup paperSize="9" scale="5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6-14 с упр усл</vt:lpstr>
      <vt:lpstr>'6-14 с упр усл'!Область_печати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dcterms:created xsi:type="dcterms:W3CDTF">2016-12-09T13:16:02Z</dcterms:created>
  <dcterms:modified xsi:type="dcterms:W3CDTF">2016-12-13T10:26:33Z</dcterms:modified>
</cp:coreProperties>
</file>